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dlackovaj\AppData\Local\Microsoft\Windows\INetCache\Content.Outlook\OK2E956G\"/>
    </mc:Choice>
  </mc:AlternateContent>
  <xr:revisionPtr revIDLastSave="0" documentId="13_ncr:1_{D7D911AB-FD79-4964-A884-F46DC4503A85}" xr6:coauthVersionLast="36" xr6:coauthVersionMax="36" xr10:uidLastSave="{00000000-0000-0000-0000-000000000000}"/>
  <bookViews>
    <workbookView xWindow="360" yWindow="75" windowWidth="18435" windowHeight="6795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H99" i="1" l="1"/>
  <c r="H89" i="1"/>
  <c r="H107" i="1" l="1"/>
  <c r="H118" i="1" l="1"/>
  <c r="H113" i="1" s="1"/>
  <c r="H120" i="1" s="1"/>
  <c r="H17" i="1" l="1"/>
  <c r="H37" i="1" l="1"/>
  <c r="H80" i="1"/>
  <c r="H48" i="1"/>
  <c r="H26" i="1"/>
  <c r="H29" i="1" l="1"/>
  <c r="H4" i="1"/>
  <c r="H101" i="1" l="1"/>
</calcChain>
</file>

<file path=xl/sharedStrings.xml><?xml version="1.0" encoding="utf-8"?>
<sst xmlns="http://schemas.openxmlformats.org/spreadsheetml/2006/main" count="103" uniqueCount="88">
  <si>
    <t>I.Příjmy</t>
  </si>
  <si>
    <t>Příjmy celkem</t>
  </si>
  <si>
    <t>celkem</t>
  </si>
  <si>
    <t>II. Výdaje</t>
  </si>
  <si>
    <t>Výdaje celkem</t>
  </si>
  <si>
    <t xml:space="preserve">Výroční zpráva o hospodaření Základní školy Lanškroun </t>
  </si>
  <si>
    <t xml:space="preserve">Zpracovala: </t>
  </si>
  <si>
    <t>Odborná literatura</t>
  </si>
  <si>
    <t>Jana Sedláčková</t>
  </si>
  <si>
    <t>I. Příjmy</t>
  </si>
  <si>
    <t>logopedické poradenství</t>
  </si>
  <si>
    <t>II.Výdaje</t>
  </si>
  <si>
    <t>(ÚZ 33063)</t>
  </si>
  <si>
    <t>Projekt OP VVV Škola jinak</t>
  </si>
  <si>
    <t>Rozdíl příjmů a výdajů doplňková činnost</t>
  </si>
  <si>
    <t>Rozdíl příjmů a výdajů hlavní činnost</t>
  </si>
  <si>
    <t>OPVVV</t>
  </si>
  <si>
    <t>(ÚZ 33353)</t>
  </si>
  <si>
    <t>roku 2019</t>
  </si>
  <si>
    <t>Doplňková činnost ZŠ Lanškroun 2019</t>
  </si>
  <si>
    <t>Spolupráce Polsko</t>
  </si>
  <si>
    <t>město Lanškroun</t>
  </si>
  <si>
    <t>kraj Pardubice</t>
  </si>
  <si>
    <t>Potravinová pomoc dětem</t>
  </si>
  <si>
    <t>Dotace ze stát.rozpočtu celkem</t>
  </si>
  <si>
    <t>Provoz</t>
  </si>
  <si>
    <t>Platy,odvody,pomůcky</t>
  </si>
  <si>
    <t>Výnosy z transferů 403</t>
  </si>
  <si>
    <t>Ostatní příjmy</t>
  </si>
  <si>
    <t>Úroky od banky</t>
  </si>
  <si>
    <t>Tržby za poškozené učebnice, pracovní sešity</t>
  </si>
  <si>
    <t>Tržby za sešity, ŽK</t>
  </si>
  <si>
    <t>Prodej služeb</t>
  </si>
  <si>
    <t>Jiné příjmy - jiné výnosy z činnosti</t>
  </si>
  <si>
    <t>Čerpání fondů - RF, IF</t>
  </si>
  <si>
    <t>Z toho provozní náklady přímé</t>
  </si>
  <si>
    <t>Hrubé platy zaměstnanců</t>
  </si>
  <si>
    <t>Hrubé platy z dohod</t>
  </si>
  <si>
    <t>Hrubé platy z ESF OP VVV</t>
  </si>
  <si>
    <t>Tvorba FKSP z platů</t>
  </si>
  <si>
    <t>Odvody SP,ZP</t>
  </si>
  <si>
    <t>Z toho provozní náklady ONIV</t>
  </si>
  <si>
    <t>Učebnice,škol.pomůcky</t>
  </si>
  <si>
    <t>Ochranné pomůcky</t>
  </si>
  <si>
    <t>Cestovné</t>
  </si>
  <si>
    <t>Školení,vzdělávání,lékařské prohlídky</t>
  </si>
  <si>
    <t>Zákonné pojištění zaměstnanci</t>
  </si>
  <si>
    <t>Nemocenská</t>
  </si>
  <si>
    <t>Z toho provozní náklady celkem čerpány</t>
  </si>
  <si>
    <t>Škol. pomůcky, materiál</t>
  </si>
  <si>
    <t>Vzdělávání</t>
  </si>
  <si>
    <t>Cestovné, dopravné, ubytování, kopírování</t>
  </si>
  <si>
    <t xml:space="preserve">Materiál </t>
  </si>
  <si>
    <t>Zisk k 31.12.2019 je ve výši 8.700,- Kč z doplňkové činnosti.</t>
  </si>
  <si>
    <t>Spotřební materiál</t>
  </si>
  <si>
    <t>Sešity, ŽK</t>
  </si>
  <si>
    <t>Školní materiál</t>
  </si>
  <si>
    <t xml:space="preserve">Voda </t>
  </si>
  <si>
    <t>Plyn</t>
  </si>
  <si>
    <t>El.energie</t>
  </si>
  <si>
    <t>Náklad JDDNM, JDDHM</t>
  </si>
  <si>
    <t>Opravy a udržování</t>
  </si>
  <si>
    <t>Cestovné, dopravné dětí</t>
  </si>
  <si>
    <t>Náklady na reprezentaci</t>
  </si>
  <si>
    <t>Stočné voda, srážková voda</t>
  </si>
  <si>
    <t>Ostatní služby (ověřování listin, popelnice, skartace)</t>
  </si>
  <si>
    <t>Jiné daně a poplatky, pokuty a penále, zaokrouhlování</t>
  </si>
  <si>
    <t>Ostatní služby - revize zařízení</t>
  </si>
  <si>
    <t>Ostatní služby školního psychologa+PPP+pojistné</t>
  </si>
  <si>
    <t>Provize za stravenky</t>
  </si>
  <si>
    <t>Ostatní služby (poplatky-banka, daň z úroků)</t>
  </si>
  <si>
    <t xml:space="preserve">Ostatní služby (správa a údržba sítě, web. stránky, služby PCO) </t>
  </si>
  <si>
    <t>Ostatní služby (obědy věcná režie - žáci)</t>
  </si>
  <si>
    <t>Zákonné sociální náklady (vzdělávání-školení)</t>
  </si>
  <si>
    <t>Odpisy HM</t>
  </si>
  <si>
    <t>Náklad z DDHM</t>
  </si>
  <si>
    <t>Ostatní služby (služby pošt)</t>
  </si>
  <si>
    <t>Ostatní služby (telefonní služby)</t>
  </si>
  <si>
    <t>Ostatní služby (nájemné)</t>
  </si>
  <si>
    <t>Ostatní služby (internet)</t>
  </si>
  <si>
    <t>Ostatní služby (zpracování dat, konzultace, zpracování studií)</t>
  </si>
  <si>
    <t>Polupráce Polsko</t>
  </si>
  <si>
    <t>Spotřeba materiálu</t>
  </si>
  <si>
    <t>Ostatní služby (dopravné, ubytování, stravování)</t>
  </si>
  <si>
    <t>Ostatní náklady (cestovní pojištění)</t>
  </si>
  <si>
    <t>Zisk k 31.12.2019 je ve výši 14.170,61 Kč z hlavní činnosti.</t>
  </si>
  <si>
    <t>Mgr. Hana Minářová, MBA</t>
  </si>
  <si>
    <t xml:space="preserve">       ředitelka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</si>
</sst>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sz val="8"/>
      <color indexed="30"/>
      <name val="Arial CE"/>
      <charset val="238"/>
    </font>
    <font>
      <b/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Font="1"/>
    <xf numFmtId="0" fontId="5" fillId="0" borderId="0" xfId="0" applyFont="1"/>
    <xf numFmtId="4" fontId="6" fillId="0" borderId="0" xfId="0" applyNumberFormat="1" applyFont="1"/>
    <xf numFmtId="4" fontId="4" fillId="0" borderId="0" xfId="0" applyNumberFormat="1" applyFont="1"/>
    <xf numFmtId="4" fontId="7" fillId="0" borderId="0" xfId="0" applyNumberFormat="1" applyFont="1"/>
    <xf numFmtId="4" fontId="5" fillId="0" borderId="0" xfId="0" applyNumberFormat="1" applyFont="1"/>
    <xf numFmtId="0" fontId="7" fillId="0" borderId="0" xfId="0" applyFont="1"/>
    <xf numFmtId="0" fontId="8" fillId="0" borderId="0" xfId="0" applyFont="1"/>
    <xf numFmtId="4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Font="1"/>
    <xf numFmtId="2" fontId="9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Font="1"/>
    <xf numFmtId="164" fontId="0" fillId="0" borderId="0" xfId="0" applyNumberFormat="1"/>
    <xf numFmtId="164" fontId="4" fillId="0" borderId="0" xfId="0" applyNumberFormat="1" applyFont="1"/>
    <xf numFmtId="164" fontId="8" fillId="0" borderId="0" xfId="0" applyNumberFormat="1" applyFont="1"/>
    <xf numFmtId="164" fontId="10" fillId="0" borderId="0" xfId="0" applyNumberFormat="1" applyFont="1"/>
    <xf numFmtId="14" fontId="0" fillId="0" borderId="0" xfId="0" applyNumberFormat="1" applyAlignment="1">
      <alignment horizontal="left"/>
    </xf>
    <xf numFmtId="4" fontId="8" fillId="0" borderId="0" xfId="0" applyNumberFormat="1" applyFont="1"/>
    <xf numFmtId="4" fontId="10" fillId="0" borderId="0" xfId="0" applyNumberFormat="1" applyFont="1"/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4" fontId="0" fillId="0" borderId="0" xfId="0" applyNumberFormat="1" applyAlignment="1"/>
    <xf numFmtId="164" fontId="0" fillId="0" borderId="0" xfId="0" applyNumberFormat="1" applyFill="1"/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"/>
  <sheetViews>
    <sheetView tabSelected="1" topLeftCell="A106" zoomScaleNormal="100" workbookViewId="0">
      <selection activeCell="F137" sqref="F137"/>
    </sheetView>
  </sheetViews>
  <sheetFormatPr defaultRowHeight="12.75" x14ac:dyDescent="0.2"/>
  <cols>
    <col min="1" max="1" width="5.85546875" customWidth="1"/>
    <col min="3" max="3" width="14.28515625" customWidth="1"/>
    <col min="5" max="5" width="16.42578125" customWidth="1"/>
    <col min="6" max="7" width="11" customWidth="1"/>
    <col min="8" max="8" width="19.7109375" style="7" bestFit="1" customWidth="1"/>
    <col min="10" max="10" width="19.5703125" style="7" customWidth="1"/>
  </cols>
  <sheetData>
    <row r="1" spans="1:10" ht="15.75" x14ac:dyDescent="0.25">
      <c r="A1" s="1"/>
      <c r="B1" s="1" t="s">
        <v>5</v>
      </c>
      <c r="C1" s="1"/>
      <c r="D1" s="1"/>
      <c r="E1" s="1"/>
      <c r="F1" s="1"/>
      <c r="G1" s="1"/>
    </row>
    <row r="2" spans="1:10" ht="15.75" x14ac:dyDescent="0.25">
      <c r="E2" s="16" t="s">
        <v>18</v>
      </c>
    </row>
    <row r="3" spans="1:10" x14ac:dyDescent="0.2">
      <c r="A3" t="s">
        <v>0</v>
      </c>
    </row>
    <row r="4" spans="1:10" ht="15.75" x14ac:dyDescent="0.25">
      <c r="B4" s="10" t="s">
        <v>1</v>
      </c>
      <c r="H4" s="25">
        <f>H17+H26</f>
        <v>25261673.900000002</v>
      </c>
      <c r="J4" s="25"/>
    </row>
    <row r="6" spans="1:10" x14ac:dyDescent="0.2">
      <c r="B6" t="s">
        <v>24</v>
      </c>
      <c r="H6" s="24"/>
      <c r="J6" s="24"/>
    </row>
    <row r="7" spans="1:10" x14ac:dyDescent="0.2">
      <c r="C7" t="s">
        <v>25</v>
      </c>
      <c r="H7" s="23">
        <v>2201378.87</v>
      </c>
      <c r="J7" s="23"/>
    </row>
    <row r="8" spans="1:10" x14ac:dyDescent="0.2">
      <c r="C8" t="s">
        <v>26</v>
      </c>
      <c r="E8" t="s">
        <v>17</v>
      </c>
      <c r="H8" s="23">
        <v>22562204</v>
      </c>
      <c r="I8" s="2"/>
      <c r="J8" s="23"/>
    </row>
    <row r="9" spans="1:10" x14ac:dyDescent="0.2">
      <c r="C9" t="s">
        <v>27</v>
      </c>
      <c r="H9" s="23">
        <v>13308</v>
      </c>
      <c r="J9" s="23"/>
    </row>
    <row r="10" spans="1:10" x14ac:dyDescent="0.2">
      <c r="C10" t="s">
        <v>16</v>
      </c>
      <c r="E10" t="s">
        <v>12</v>
      </c>
      <c r="H10" s="23">
        <v>176888</v>
      </c>
      <c r="J10" s="23"/>
    </row>
    <row r="11" spans="1:10" x14ac:dyDescent="0.2">
      <c r="C11" t="s">
        <v>20</v>
      </c>
      <c r="E11" t="s">
        <v>21</v>
      </c>
      <c r="H11" s="23">
        <v>30000</v>
      </c>
      <c r="J11" s="23"/>
    </row>
    <row r="12" spans="1:10" x14ac:dyDescent="0.2">
      <c r="C12" t="s">
        <v>20</v>
      </c>
      <c r="E12" t="s">
        <v>22</v>
      </c>
      <c r="H12" s="23">
        <v>30000</v>
      </c>
      <c r="J12" s="23"/>
    </row>
    <row r="13" spans="1:10" x14ac:dyDescent="0.2">
      <c r="C13" t="s">
        <v>23</v>
      </c>
      <c r="H13" s="23">
        <v>18542</v>
      </c>
      <c r="J13" s="23"/>
    </row>
    <row r="14" spans="1:10" x14ac:dyDescent="0.2">
      <c r="H14" s="23"/>
      <c r="J14" s="23"/>
    </row>
    <row r="15" spans="1:10" x14ac:dyDescent="0.2">
      <c r="H15" s="23"/>
      <c r="J15" s="23"/>
    </row>
    <row r="16" spans="1:10" x14ac:dyDescent="0.2">
      <c r="H16" s="23"/>
      <c r="J16" s="26"/>
    </row>
    <row r="17" spans="1:10" x14ac:dyDescent="0.2">
      <c r="F17" s="15" t="s">
        <v>2</v>
      </c>
      <c r="H17" s="26">
        <f>SUM(H7:H16)</f>
        <v>25032320.870000001</v>
      </c>
    </row>
    <row r="18" spans="1:10" x14ac:dyDescent="0.2">
      <c r="B18" t="s">
        <v>28</v>
      </c>
      <c r="J18" s="23"/>
    </row>
    <row r="19" spans="1:10" x14ac:dyDescent="0.2">
      <c r="C19" t="s">
        <v>29</v>
      </c>
      <c r="H19" s="23">
        <v>3670.03</v>
      </c>
      <c r="J19" s="23"/>
    </row>
    <row r="20" spans="1:10" x14ac:dyDescent="0.2">
      <c r="C20" t="s">
        <v>30</v>
      </c>
      <c r="H20" s="23">
        <v>39435</v>
      </c>
      <c r="J20" s="23"/>
    </row>
    <row r="21" spans="1:10" x14ac:dyDescent="0.2">
      <c r="C21" t="s">
        <v>31</v>
      </c>
      <c r="H21" s="23">
        <v>6980</v>
      </c>
      <c r="J21" s="23"/>
    </row>
    <row r="22" spans="1:10" x14ac:dyDescent="0.2">
      <c r="C22" t="s">
        <v>32</v>
      </c>
      <c r="H22" s="23">
        <v>35898</v>
      </c>
      <c r="J22" s="23"/>
    </row>
    <row r="23" spans="1:10" x14ac:dyDescent="0.2">
      <c r="C23" t="s">
        <v>33</v>
      </c>
      <c r="H23" s="23">
        <v>3165</v>
      </c>
      <c r="J23" s="23"/>
    </row>
    <row r="24" spans="1:10" x14ac:dyDescent="0.2">
      <c r="C24" t="s">
        <v>34</v>
      </c>
      <c r="H24" s="23">
        <v>140205</v>
      </c>
      <c r="J24" s="23"/>
    </row>
    <row r="25" spans="1:10" x14ac:dyDescent="0.2">
      <c r="H25" s="23"/>
      <c r="J25" s="26"/>
    </row>
    <row r="26" spans="1:10" x14ac:dyDescent="0.2">
      <c r="E26" s="5"/>
      <c r="F26" s="15" t="s">
        <v>2</v>
      </c>
      <c r="H26" s="26">
        <f>SUM(H19:H24)</f>
        <v>229353.03</v>
      </c>
    </row>
    <row r="27" spans="1:10" x14ac:dyDescent="0.2">
      <c r="E27" s="5"/>
      <c r="H27" s="6"/>
    </row>
    <row r="28" spans="1:10" ht="15.75" x14ac:dyDescent="0.25">
      <c r="A28" t="s">
        <v>3</v>
      </c>
      <c r="J28" s="28"/>
    </row>
    <row r="29" spans="1:10" ht="15.75" x14ac:dyDescent="0.25">
      <c r="B29" s="10" t="s">
        <v>4</v>
      </c>
      <c r="H29" s="28">
        <f>SUM(H37+H48+H80+H89+H99)</f>
        <v>25247503.289999999</v>
      </c>
    </row>
    <row r="31" spans="1:10" x14ac:dyDescent="0.2">
      <c r="B31" t="s">
        <v>35</v>
      </c>
      <c r="J31" s="23"/>
    </row>
    <row r="32" spans="1:10" x14ac:dyDescent="0.2">
      <c r="C32" t="s">
        <v>36</v>
      </c>
      <c r="H32" s="23">
        <v>16246891</v>
      </c>
      <c r="J32" s="23"/>
    </row>
    <row r="33" spans="2:14" x14ac:dyDescent="0.2">
      <c r="C33" t="s">
        <v>37</v>
      </c>
      <c r="H33" s="23">
        <v>60000</v>
      </c>
      <c r="J33" s="23"/>
    </row>
    <row r="34" spans="2:14" x14ac:dyDescent="0.2">
      <c r="C34" t="s">
        <v>38</v>
      </c>
      <c r="H34" s="23">
        <v>24625</v>
      </c>
      <c r="J34" s="23"/>
    </row>
    <row r="35" spans="2:14" x14ac:dyDescent="0.2">
      <c r="C35" t="s">
        <v>40</v>
      </c>
      <c r="H35" s="23">
        <v>5506756</v>
      </c>
      <c r="J35" s="23"/>
    </row>
    <row r="36" spans="2:14" x14ac:dyDescent="0.2">
      <c r="C36" t="s">
        <v>39</v>
      </c>
      <c r="H36" s="23">
        <v>327507.38</v>
      </c>
      <c r="J36" s="26"/>
    </row>
    <row r="37" spans="2:14" x14ac:dyDescent="0.2">
      <c r="E37" s="5"/>
      <c r="F37" s="15" t="s">
        <v>2</v>
      </c>
      <c r="H37" s="26">
        <f>SUM(H32:H36)</f>
        <v>22165779.379999999</v>
      </c>
      <c r="J37" s="4"/>
    </row>
    <row r="38" spans="2:14" x14ac:dyDescent="0.2">
      <c r="H38" s="4"/>
      <c r="J38" s="4"/>
      <c r="L38" s="20"/>
      <c r="M38" s="21"/>
      <c r="N38" s="20"/>
    </row>
    <row r="39" spans="2:14" x14ac:dyDescent="0.2">
      <c r="B39" t="s">
        <v>41</v>
      </c>
      <c r="H39" s="4"/>
      <c r="J39" s="23"/>
      <c r="L39" s="20"/>
      <c r="M39" s="21"/>
      <c r="N39" s="20"/>
    </row>
    <row r="40" spans="2:14" x14ac:dyDescent="0.2">
      <c r="C40" t="s">
        <v>42</v>
      </c>
      <c r="H40" s="35">
        <v>93934.33</v>
      </c>
      <c r="J40" s="23"/>
      <c r="L40" s="20"/>
      <c r="M40" s="21"/>
      <c r="N40" s="20"/>
    </row>
    <row r="41" spans="2:14" x14ac:dyDescent="0.2">
      <c r="C41" t="s">
        <v>43</v>
      </c>
      <c r="H41" s="35">
        <v>2342.48</v>
      </c>
      <c r="J41" s="23"/>
      <c r="L41" s="20"/>
      <c r="M41" s="21"/>
      <c r="N41" s="20"/>
    </row>
    <row r="42" spans="2:14" x14ac:dyDescent="0.2">
      <c r="C42" t="s">
        <v>44</v>
      </c>
      <c r="H42" s="35">
        <v>45471</v>
      </c>
      <c r="J42" s="23"/>
      <c r="L42" s="20"/>
      <c r="M42" s="21"/>
      <c r="N42" s="20"/>
    </row>
    <row r="43" spans="2:14" x14ac:dyDescent="0.2">
      <c r="C43" t="s">
        <v>7</v>
      </c>
      <c r="H43" s="35">
        <v>268</v>
      </c>
      <c r="J43" s="23"/>
      <c r="L43" s="20"/>
      <c r="M43" s="21"/>
      <c r="N43" s="20"/>
    </row>
    <row r="44" spans="2:14" x14ac:dyDescent="0.2">
      <c r="C44" t="s">
        <v>45</v>
      </c>
      <c r="H44" s="35">
        <v>21331</v>
      </c>
      <c r="J44" s="23"/>
      <c r="L44" s="20"/>
      <c r="M44" s="21"/>
      <c r="N44" s="20"/>
    </row>
    <row r="45" spans="2:14" x14ac:dyDescent="0.2">
      <c r="C45" t="s">
        <v>46</v>
      </c>
      <c r="H45" s="35">
        <v>68241</v>
      </c>
      <c r="J45" s="23"/>
      <c r="L45" s="20"/>
      <c r="M45" s="21"/>
      <c r="N45" s="20"/>
    </row>
    <row r="46" spans="2:14" x14ac:dyDescent="0.2">
      <c r="C46" t="s">
        <v>47</v>
      </c>
      <c r="H46" s="35">
        <v>128478</v>
      </c>
      <c r="L46" s="20"/>
      <c r="M46" s="21"/>
      <c r="N46" s="20"/>
    </row>
    <row r="47" spans="2:14" x14ac:dyDescent="0.2">
      <c r="J47" s="24"/>
      <c r="L47" s="20"/>
      <c r="M47" s="21"/>
      <c r="N47" s="20"/>
    </row>
    <row r="48" spans="2:14" x14ac:dyDescent="0.2">
      <c r="E48" s="5"/>
      <c r="F48" s="15" t="s">
        <v>2</v>
      </c>
      <c r="H48" s="26">
        <f>SUM(H40:H47)</f>
        <v>360065.81</v>
      </c>
      <c r="J48" s="6"/>
      <c r="L48" s="20"/>
      <c r="M48" s="21"/>
      <c r="N48" s="20"/>
    </row>
    <row r="49" spans="2:10" x14ac:dyDescent="0.2">
      <c r="E49" s="5"/>
      <c r="H49" s="6"/>
    </row>
    <row r="50" spans="2:10" x14ac:dyDescent="0.2">
      <c r="B50" t="s">
        <v>48</v>
      </c>
      <c r="J50" s="23"/>
    </row>
    <row r="51" spans="2:10" x14ac:dyDescent="0.2">
      <c r="C51" t="s">
        <v>54</v>
      </c>
      <c r="H51" s="35">
        <v>102865.72</v>
      </c>
      <c r="J51" s="23"/>
    </row>
    <row r="52" spans="2:10" x14ac:dyDescent="0.2">
      <c r="C52" t="s">
        <v>7</v>
      </c>
      <c r="H52" s="35">
        <v>4093</v>
      </c>
      <c r="J52" s="23"/>
    </row>
    <row r="53" spans="2:10" x14ac:dyDescent="0.2">
      <c r="C53" t="s">
        <v>55</v>
      </c>
      <c r="H53" s="35">
        <v>6281</v>
      </c>
      <c r="J53" s="23"/>
    </row>
    <row r="54" spans="2:10" x14ac:dyDescent="0.2">
      <c r="C54" t="s">
        <v>56</v>
      </c>
      <c r="H54" s="35">
        <v>28115.18</v>
      </c>
      <c r="J54" s="23"/>
    </row>
    <row r="55" spans="2:10" x14ac:dyDescent="0.2">
      <c r="C55" t="s">
        <v>57</v>
      </c>
      <c r="H55" s="35">
        <v>20835.439999999999</v>
      </c>
      <c r="J55" s="23"/>
    </row>
    <row r="56" spans="2:10" x14ac:dyDescent="0.2">
      <c r="C56" t="s">
        <v>58</v>
      </c>
      <c r="H56" s="35">
        <v>203137.38</v>
      </c>
      <c r="J56" s="23"/>
    </row>
    <row r="57" spans="2:10" x14ac:dyDescent="0.2">
      <c r="C57" t="s">
        <v>59</v>
      </c>
      <c r="H57" s="35">
        <v>154288</v>
      </c>
      <c r="J57" s="23"/>
    </row>
    <row r="58" spans="2:10" x14ac:dyDescent="0.2">
      <c r="C58" t="s">
        <v>61</v>
      </c>
      <c r="H58" s="35">
        <v>140640.85</v>
      </c>
      <c r="J58" s="23"/>
    </row>
    <row r="59" spans="2:10" x14ac:dyDescent="0.2">
      <c r="C59" t="s">
        <v>62</v>
      </c>
      <c r="H59" s="35">
        <v>15086</v>
      </c>
      <c r="J59" s="23"/>
    </row>
    <row r="60" spans="2:10" x14ac:dyDescent="0.2">
      <c r="C60" t="s">
        <v>63</v>
      </c>
      <c r="H60" s="23">
        <v>4502</v>
      </c>
      <c r="J60" s="23"/>
    </row>
    <row r="61" spans="2:10" x14ac:dyDescent="0.2">
      <c r="C61" t="s">
        <v>64</v>
      </c>
      <c r="H61" s="23">
        <v>53225.5</v>
      </c>
      <c r="J61" s="23"/>
    </row>
    <row r="62" spans="2:10" x14ac:dyDescent="0.2">
      <c r="C62" t="s">
        <v>76</v>
      </c>
      <c r="H62" s="23">
        <v>2643.6</v>
      </c>
      <c r="J62" s="23"/>
    </row>
    <row r="63" spans="2:10" x14ac:dyDescent="0.2">
      <c r="C63" t="s">
        <v>77</v>
      </c>
      <c r="H63" s="23">
        <v>6607.36</v>
      </c>
      <c r="J63" s="23"/>
    </row>
    <row r="64" spans="2:10" x14ac:dyDescent="0.2">
      <c r="C64" t="s">
        <v>78</v>
      </c>
      <c r="H64" s="23">
        <v>202248.5</v>
      </c>
      <c r="J64" s="23"/>
    </row>
    <row r="65" spans="3:10" x14ac:dyDescent="0.2">
      <c r="C65" t="s">
        <v>79</v>
      </c>
      <c r="H65" s="23">
        <v>35500</v>
      </c>
      <c r="J65" s="23"/>
    </row>
    <row r="66" spans="3:10" x14ac:dyDescent="0.2">
      <c r="C66" t="s">
        <v>80</v>
      </c>
      <c r="H66" s="23">
        <v>115482.73</v>
      </c>
      <c r="J66" s="23"/>
    </row>
    <row r="67" spans="3:10" x14ac:dyDescent="0.2">
      <c r="C67" t="s">
        <v>65</v>
      </c>
      <c r="H67" s="23">
        <v>30896.5</v>
      </c>
      <c r="J67" s="23"/>
    </row>
    <row r="68" spans="3:10" x14ac:dyDescent="0.2">
      <c r="C68" t="s">
        <v>66</v>
      </c>
      <c r="H68" s="23">
        <v>3.59</v>
      </c>
      <c r="J68" s="22"/>
    </row>
    <row r="69" spans="3:10" x14ac:dyDescent="0.2">
      <c r="C69" t="s">
        <v>67</v>
      </c>
      <c r="H69" s="22">
        <v>54642.5</v>
      </c>
      <c r="J69" s="22"/>
    </row>
    <row r="70" spans="3:10" x14ac:dyDescent="0.2">
      <c r="C70" t="s">
        <v>68</v>
      </c>
      <c r="H70" s="22">
        <v>16136.9</v>
      </c>
      <c r="J70" s="22"/>
    </row>
    <row r="71" spans="3:10" x14ac:dyDescent="0.2">
      <c r="C71" t="s">
        <v>71</v>
      </c>
      <c r="H71" s="22">
        <v>32134</v>
      </c>
      <c r="J71" s="23"/>
    </row>
    <row r="72" spans="3:10" x14ac:dyDescent="0.2">
      <c r="C72" t="s">
        <v>72</v>
      </c>
      <c r="H72" s="23">
        <v>230989</v>
      </c>
      <c r="J72" s="23"/>
    </row>
    <row r="73" spans="3:10" x14ac:dyDescent="0.2">
      <c r="C73" t="s">
        <v>70</v>
      </c>
      <c r="H73" s="23">
        <v>3971.75</v>
      </c>
      <c r="J73" s="23"/>
    </row>
    <row r="74" spans="3:10" x14ac:dyDescent="0.2">
      <c r="C74" t="s">
        <v>73</v>
      </c>
      <c r="H74" s="23">
        <v>23400</v>
      </c>
      <c r="J74" s="23"/>
    </row>
    <row r="75" spans="3:10" x14ac:dyDescent="0.2">
      <c r="C75" t="s">
        <v>74</v>
      </c>
      <c r="H75" s="23">
        <v>117521.93</v>
      </c>
      <c r="J75" s="23"/>
    </row>
    <row r="76" spans="3:10" x14ac:dyDescent="0.2">
      <c r="C76" t="s">
        <v>75</v>
      </c>
      <c r="H76" s="23">
        <v>707222.7</v>
      </c>
      <c r="J76" s="23"/>
    </row>
    <row r="77" spans="3:10" x14ac:dyDescent="0.2">
      <c r="C77" t="s">
        <v>60</v>
      </c>
      <c r="H77" s="23">
        <v>194332.59</v>
      </c>
      <c r="J77" s="23"/>
    </row>
    <row r="78" spans="3:10" x14ac:dyDescent="0.2">
      <c r="C78" t="s">
        <v>69</v>
      </c>
      <c r="H78" s="23">
        <v>2659.4</v>
      </c>
    </row>
    <row r="79" spans="3:10" x14ac:dyDescent="0.2">
      <c r="J79" s="29"/>
    </row>
    <row r="80" spans="3:10" x14ac:dyDescent="0.2">
      <c r="F80" s="5" t="s">
        <v>2</v>
      </c>
      <c r="H80" s="26">
        <f>SUM(H51:H78)</f>
        <v>2509463.1199999996</v>
      </c>
      <c r="J80" s="29"/>
    </row>
    <row r="81" spans="2:8" x14ac:dyDescent="0.2">
      <c r="F81" s="5"/>
      <c r="H81" s="29"/>
    </row>
    <row r="82" spans="2:8" x14ac:dyDescent="0.2">
      <c r="B82" s="18" t="s">
        <v>13</v>
      </c>
      <c r="C82" s="18"/>
      <c r="F82" s="5"/>
      <c r="H82" s="29"/>
    </row>
    <row r="83" spans="2:8" x14ac:dyDescent="0.2">
      <c r="F83" s="5"/>
      <c r="H83" s="29"/>
    </row>
    <row r="84" spans="2:8" x14ac:dyDescent="0.2">
      <c r="C84" t="s">
        <v>49</v>
      </c>
      <c r="F84" s="5"/>
      <c r="H84" s="22">
        <v>6528</v>
      </c>
    </row>
    <row r="85" spans="2:8" x14ac:dyDescent="0.2">
      <c r="C85" t="s">
        <v>51</v>
      </c>
      <c r="F85" s="5"/>
      <c r="H85" s="22">
        <v>75136</v>
      </c>
    </row>
    <row r="86" spans="2:8" x14ac:dyDescent="0.2">
      <c r="C86" t="s">
        <v>50</v>
      </c>
      <c r="F86" s="5"/>
      <c r="H86" s="22">
        <v>64600</v>
      </c>
    </row>
    <row r="87" spans="2:8" x14ac:dyDescent="0.2">
      <c r="C87" t="s">
        <v>75</v>
      </c>
      <c r="F87" s="5"/>
      <c r="H87" s="22">
        <v>5999</v>
      </c>
    </row>
    <row r="88" spans="2:8" x14ac:dyDescent="0.2">
      <c r="F88" s="5"/>
      <c r="H88" s="26"/>
    </row>
    <row r="89" spans="2:8" x14ac:dyDescent="0.2">
      <c r="F89" s="5" t="s">
        <v>2</v>
      </c>
      <c r="H89" s="26">
        <f>SUM(H84:H87)</f>
        <v>152263</v>
      </c>
    </row>
    <row r="90" spans="2:8" x14ac:dyDescent="0.2">
      <c r="F90" s="5"/>
      <c r="H90" s="26"/>
    </row>
    <row r="91" spans="2:8" x14ac:dyDescent="0.2">
      <c r="B91" s="18" t="s">
        <v>81</v>
      </c>
      <c r="F91" s="5"/>
      <c r="H91" s="26"/>
    </row>
    <row r="92" spans="2:8" x14ac:dyDescent="0.2">
      <c r="F92" s="5"/>
      <c r="H92" s="26"/>
    </row>
    <row r="93" spans="2:8" x14ac:dyDescent="0.2">
      <c r="C93" t="s">
        <v>82</v>
      </c>
      <c r="F93" s="5"/>
      <c r="H93" s="22">
        <v>5389</v>
      </c>
    </row>
    <row r="94" spans="2:8" x14ac:dyDescent="0.2">
      <c r="C94" t="s">
        <v>44</v>
      </c>
      <c r="F94" s="5"/>
      <c r="H94" s="22">
        <v>13057</v>
      </c>
    </row>
    <row r="95" spans="2:8" x14ac:dyDescent="0.2">
      <c r="C95" t="s">
        <v>63</v>
      </c>
      <c r="F95" s="5"/>
      <c r="H95" s="22">
        <v>7726</v>
      </c>
    </row>
    <row r="96" spans="2:8" x14ac:dyDescent="0.2">
      <c r="C96" t="s">
        <v>83</v>
      </c>
      <c r="F96" s="5"/>
      <c r="H96" s="22">
        <v>33408.980000000003</v>
      </c>
    </row>
    <row r="97" spans="1:10" x14ac:dyDescent="0.2">
      <c r="C97" t="s">
        <v>84</v>
      </c>
      <c r="F97" s="5"/>
      <c r="H97" s="22">
        <v>351</v>
      </c>
    </row>
    <row r="98" spans="1:10" x14ac:dyDescent="0.2">
      <c r="F98" s="5"/>
      <c r="H98" s="26"/>
    </row>
    <row r="99" spans="1:10" x14ac:dyDescent="0.2">
      <c r="F99" s="5" t="s">
        <v>2</v>
      </c>
      <c r="H99" s="26">
        <f>SUM(H93:H97)</f>
        <v>59931.98</v>
      </c>
    </row>
    <row r="100" spans="1:10" x14ac:dyDescent="0.2">
      <c r="F100" s="5"/>
      <c r="H100" s="26"/>
    </row>
    <row r="101" spans="1:10" ht="15.75" x14ac:dyDescent="0.25">
      <c r="B101" s="10" t="s">
        <v>15</v>
      </c>
      <c r="F101" s="5"/>
      <c r="H101" s="25">
        <f>H4-H29</f>
        <v>14170.610000003129</v>
      </c>
    </row>
    <row r="102" spans="1:10" x14ac:dyDescent="0.2">
      <c r="F102" s="5"/>
      <c r="H102" s="26"/>
    </row>
    <row r="103" spans="1:10" x14ac:dyDescent="0.2">
      <c r="F103" s="18"/>
      <c r="J103" s="22"/>
    </row>
    <row r="104" spans="1:10" x14ac:dyDescent="0.2">
      <c r="C104" s="18" t="s">
        <v>19</v>
      </c>
      <c r="F104" s="18"/>
      <c r="H104" s="22"/>
    </row>
    <row r="105" spans="1:10" x14ac:dyDescent="0.2">
      <c r="F105" s="19"/>
      <c r="G105" s="19"/>
    </row>
    <row r="106" spans="1:10" x14ac:dyDescent="0.2">
      <c r="A106" s="36" t="s">
        <v>9</v>
      </c>
      <c r="B106" s="36"/>
      <c r="F106" s="18"/>
      <c r="H106" s="23"/>
    </row>
    <row r="107" spans="1:10" ht="15.75" customHeight="1" x14ac:dyDescent="0.25">
      <c r="B107" s="40" t="s">
        <v>1</v>
      </c>
      <c r="C107" s="40"/>
      <c r="D107" s="30"/>
      <c r="F107" s="18"/>
      <c r="H107" s="25">
        <f>H109</f>
        <v>26650</v>
      </c>
    </row>
    <row r="108" spans="1:10" x14ac:dyDescent="0.2">
      <c r="F108" s="18"/>
      <c r="H108" s="23"/>
    </row>
    <row r="109" spans="1:10" x14ac:dyDescent="0.2">
      <c r="C109" s="36" t="s">
        <v>10</v>
      </c>
      <c r="D109" s="36"/>
      <c r="E109" s="33"/>
      <c r="F109" s="18"/>
      <c r="H109" s="26">
        <v>26650</v>
      </c>
    </row>
    <row r="110" spans="1:10" x14ac:dyDescent="0.2">
      <c r="F110" s="18"/>
      <c r="H110" s="23"/>
    </row>
    <row r="111" spans="1:10" x14ac:dyDescent="0.2">
      <c r="H111" s="23"/>
    </row>
    <row r="112" spans="1:10" x14ac:dyDescent="0.2">
      <c r="A112" s="36" t="s">
        <v>11</v>
      </c>
      <c r="B112" s="36"/>
      <c r="C112" s="18"/>
      <c r="D112" s="18"/>
      <c r="E112" s="18"/>
      <c r="F112" s="18"/>
      <c r="H112" s="23"/>
    </row>
    <row r="113" spans="2:8" ht="15.75" customHeight="1" x14ac:dyDescent="0.25">
      <c r="B113" s="40" t="s">
        <v>4</v>
      </c>
      <c r="C113" s="40"/>
      <c r="D113" s="30"/>
      <c r="H113" s="25">
        <f>H118</f>
        <v>17950</v>
      </c>
    </row>
    <row r="114" spans="2:8" x14ac:dyDescent="0.2">
      <c r="C114" s="18"/>
      <c r="D114" s="7"/>
      <c r="H114" s="23"/>
    </row>
    <row r="115" spans="2:8" x14ac:dyDescent="0.2">
      <c r="C115" s="39" t="s">
        <v>37</v>
      </c>
      <c r="D115" s="39"/>
      <c r="E115" s="34"/>
      <c r="H115" s="23">
        <v>17464</v>
      </c>
    </row>
    <row r="116" spans="2:8" x14ac:dyDescent="0.2">
      <c r="C116" t="s">
        <v>52</v>
      </c>
      <c r="H116" s="23">
        <v>486</v>
      </c>
    </row>
    <row r="117" spans="2:8" x14ac:dyDescent="0.2">
      <c r="H117" s="23"/>
    </row>
    <row r="118" spans="2:8" x14ac:dyDescent="0.2">
      <c r="F118" t="s">
        <v>2</v>
      </c>
      <c r="H118" s="26">
        <f>SUM(H115:H116)</f>
        <v>17950</v>
      </c>
    </row>
    <row r="119" spans="2:8" x14ac:dyDescent="0.2">
      <c r="H119" s="23"/>
    </row>
    <row r="120" spans="2:8" ht="15.75" x14ac:dyDescent="0.25">
      <c r="B120" s="10" t="s">
        <v>14</v>
      </c>
      <c r="H120" s="25">
        <f>H107-H113</f>
        <v>8700</v>
      </c>
    </row>
    <row r="121" spans="2:8" ht="15.75" x14ac:dyDescent="0.25">
      <c r="B121" s="10"/>
      <c r="H121" s="25"/>
    </row>
    <row r="122" spans="2:8" ht="15.75" x14ac:dyDescent="0.25">
      <c r="B122" s="10"/>
      <c r="H122" s="25"/>
    </row>
    <row r="123" spans="2:8" ht="15.75" x14ac:dyDescent="0.25">
      <c r="B123" s="10"/>
      <c r="H123" s="25"/>
    </row>
    <row r="124" spans="2:8" ht="15.75" x14ac:dyDescent="0.25">
      <c r="B124" s="10"/>
      <c r="H124" s="25"/>
    </row>
    <row r="125" spans="2:8" ht="15.75" x14ac:dyDescent="0.25">
      <c r="B125" s="10"/>
      <c r="H125" s="25"/>
    </row>
    <row r="126" spans="2:8" ht="15.75" x14ac:dyDescent="0.25">
      <c r="B126" s="10"/>
      <c r="H126" s="25"/>
    </row>
    <row r="127" spans="2:8" ht="15.75" x14ac:dyDescent="0.25">
      <c r="B127" s="10"/>
      <c r="H127" s="25"/>
    </row>
    <row r="129" spans="1:12" x14ac:dyDescent="0.2">
      <c r="B129" s="37" t="s">
        <v>85</v>
      </c>
      <c r="C129" s="37"/>
      <c r="D129" s="37"/>
      <c r="E129" s="37"/>
      <c r="F129" s="37"/>
      <c r="G129" s="37"/>
      <c r="H129" s="31"/>
    </row>
    <row r="130" spans="1:12" x14ac:dyDescent="0.2">
      <c r="B130" s="38" t="s">
        <v>53</v>
      </c>
      <c r="C130" s="38"/>
      <c r="D130" s="38"/>
      <c r="E130" s="38"/>
      <c r="F130" s="38"/>
      <c r="G130" s="38"/>
      <c r="H130" s="38"/>
    </row>
    <row r="131" spans="1:12" x14ac:dyDescent="0.2">
      <c r="C131" s="30"/>
      <c r="D131" s="30"/>
      <c r="E131" s="30"/>
      <c r="F131" s="30"/>
      <c r="G131" s="30"/>
      <c r="H131" s="30"/>
    </row>
    <row r="132" spans="1:12" x14ac:dyDescent="0.2">
      <c r="C132" s="32"/>
      <c r="D132" s="32"/>
      <c r="E132" s="32"/>
      <c r="F132" s="32"/>
      <c r="G132" s="32"/>
      <c r="H132" s="32"/>
    </row>
    <row r="133" spans="1:12" x14ac:dyDescent="0.2">
      <c r="C133" s="32"/>
      <c r="D133" s="32"/>
      <c r="E133" s="32"/>
      <c r="F133" s="32"/>
      <c r="G133" s="32"/>
      <c r="H133" s="32"/>
    </row>
    <row r="135" spans="1:12" x14ac:dyDescent="0.2">
      <c r="A135" t="s">
        <v>6</v>
      </c>
      <c r="C135" t="s">
        <v>8</v>
      </c>
      <c r="F135" t="s">
        <v>86</v>
      </c>
      <c r="H135"/>
      <c r="L135" s="7"/>
    </row>
    <row r="136" spans="1:12" x14ac:dyDescent="0.2">
      <c r="C136" s="27">
        <v>43985</v>
      </c>
      <c r="F136" t="s">
        <v>87</v>
      </c>
      <c r="H136"/>
      <c r="L136" s="7"/>
    </row>
    <row r="141" spans="1:12" x14ac:dyDescent="0.2">
      <c r="C141" s="27"/>
      <c r="H141" s="23"/>
    </row>
  </sheetData>
  <mergeCells count="8">
    <mergeCell ref="A106:B106"/>
    <mergeCell ref="A112:B112"/>
    <mergeCell ref="B129:G129"/>
    <mergeCell ref="B130:H130"/>
    <mergeCell ref="C109:D109"/>
    <mergeCell ref="C115:D115"/>
    <mergeCell ref="B107:C107"/>
    <mergeCell ref="B113:C113"/>
  </mergeCells>
  <phoneticPr fontId="0" type="noConversion"/>
  <pageMargins left="0.39370078740157483" right="0.39370078740157483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19"/>
  <sheetViews>
    <sheetView workbookViewId="0">
      <selection activeCell="C42" sqref="C42"/>
    </sheetView>
  </sheetViews>
  <sheetFormatPr defaultRowHeight="12.75" x14ac:dyDescent="0.2"/>
  <cols>
    <col min="2" max="2" width="11.7109375" bestFit="1" customWidth="1"/>
    <col min="4" max="4" width="11" customWidth="1"/>
    <col min="6" max="6" width="10.140625" bestFit="1" customWidth="1"/>
  </cols>
  <sheetData>
    <row r="4" spans="1:8" x14ac:dyDescent="0.2">
      <c r="C4" s="8"/>
      <c r="E4" s="8"/>
      <c r="G4" s="8"/>
    </row>
    <row r="5" spans="1:8" x14ac:dyDescent="0.2">
      <c r="G5" s="8"/>
    </row>
    <row r="6" spans="1:8" x14ac:dyDescent="0.2">
      <c r="H6" s="4"/>
    </row>
    <row r="7" spans="1:8" x14ac:dyDescent="0.2">
      <c r="C7" s="8"/>
    </row>
    <row r="8" spans="1:8" x14ac:dyDescent="0.2">
      <c r="C8" s="8"/>
    </row>
    <row r="9" spans="1:8" x14ac:dyDescent="0.2">
      <c r="A9" s="8"/>
      <c r="B9" s="4"/>
      <c r="C9" s="7"/>
      <c r="D9" s="4"/>
    </row>
    <row r="16" spans="1:8" x14ac:dyDescent="0.2">
      <c r="F16" s="4"/>
    </row>
    <row r="19" spans="2:2" x14ac:dyDescent="0.2">
      <c r="B19" s="4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30"/>
  <sheetViews>
    <sheetView workbookViewId="0">
      <selection activeCell="A3" sqref="A3:M147"/>
    </sheetView>
  </sheetViews>
  <sheetFormatPr defaultRowHeight="12.75" x14ac:dyDescent="0.2"/>
  <cols>
    <col min="1" max="1" width="5.85546875" customWidth="1"/>
    <col min="7" max="7" width="12" customWidth="1"/>
    <col min="8" max="8" width="14.7109375" bestFit="1" customWidth="1"/>
    <col min="9" max="9" width="12.28515625" style="7" bestFit="1" customWidth="1"/>
    <col min="11" max="11" width="10.140625" style="7" bestFit="1" customWidth="1"/>
  </cols>
  <sheetData>
    <row r="3" spans="1:10" ht="15.75" x14ac:dyDescent="0.25">
      <c r="A3" s="1"/>
      <c r="B3" s="1"/>
      <c r="C3" s="1"/>
      <c r="D3" s="1"/>
      <c r="E3" s="1"/>
      <c r="F3" s="1"/>
      <c r="G3" s="1"/>
      <c r="H3" s="1"/>
    </row>
    <row r="4" spans="1:10" ht="15.75" x14ac:dyDescent="0.25">
      <c r="E4" s="16"/>
    </row>
    <row r="6" spans="1:10" ht="15" x14ac:dyDescent="0.25">
      <c r="B6" s="10"/>
      <c r="H6" s="11"/>
    </row>
    <row r="8" spans="1:10" x14ac:dyDescent="0.2">
      <c r="H8" s="3"/>
    </row>
    <row r="9" spans="1:10" x14ac:dyDescent="0.2">
      <c r="H9" s="4"/>
    </row>
    <row r="10" spans="1:10" x14ac:dyDescent="0.2">
      <c r="H10" s="7"/>
    </row>
    <row r="11" spans="1:10" x14ac:dyDescent="0.2">
      <c r="H11" s="7"/>
    </row>
    <row r="12" spans="1:10" x14ac:dyDescent="0.2">
      <c r="H12" s="7"/>
      <c r="J12" s="2"/>
    </row>
    <row r="13" spans="1:10" x14ac:dyDescent="0.2">
      <c r="H13" s="7"/>
    </row>
    <row r="14" spans="1:10" x14ac:dyDescent="0.2">
      <c r="H14" s="7"/>
    </row>
    <row r="15" spans="1:10" x14ac:dyDescent="0.2">
      <c r="H15" s="7"/>
    </row>
    <row r="16" spans="1:10" x14ac:dyDescent="0.2">
      <c r="H16" s="7"/>
      <c r="I16" s="6"/>
    </row>
    <row r="17" spans="2:9" x14ac:dyDescent="0.2">
      <c r="H17" s="7"/>
    </row>
    <row r="18" spans="2:9" x14ac:dyDescent="0.2">
      <c r="H18" s="7"/>
    </row>
    <row r="19" spans="2:9" x14ac:dyDescent="0.2">
      <c r="H19" s="7"/>
    </row>
    <row r="20" spans="2:9" x14ac:dyDescent="0.2">
      <c r="H20" s="7"/>
    </row>
    <row r="21" spans="2:9" x14ac:dyDescent="0.2">
      <c r="H21" s="7"/>
    </row>
    <row r="22" spans="2:9" x14ac:dyDescent="0.2">
      <c r="H22" s="7"/>
    </row>
    <row r="23" spans="2:9" x14ac:dyDescent="0.2">
      <c r="H23" s="7"/>
    </row>
    <row r="24" spans="2:9" x14ac:dyDescent="0.2">
      <c r="H24" s="7"/>
    </row>
    <row r="25" spans="2:9" x14ac:dyDescent="0.2">
      <c r="E25" s="5"/>
      <c r="H25" s="7"/>
      <c r="I25" s="6"/>
    </row>
    <row r="26" spans="2:9" x14ac:dyDescent="0.2">
      <c r="E26" s="5"/>
      <c r="H26" s="7"/>
      <c r="I26" s="6"/>
    </row>
    <row r="27" spans="2:9" x14ac:dyDescent="0.2">
      <c r="E27" s="5"/>
      <c r="H27" s="7"/>
      <c r="I27" s="6"/>
    </row>
    <row r="28" spans="2:9" x14ac:dyDescent="0.2">
      <c r="H28" s="7"/>
    </row>
    <row r="29" spans="2:9" ht="15" x14ac:dyDescent="0.25">
      <c r="B29" s="10"/>
      <c r="H29" s="14"/>
    </row>
    <row r="30" spans="2:9" x14ac:dyDescent="0.2">
      <c r="H30" s="7"/>
    </row>
    <row r="31" spans="2:9" x14ac:dyDescent="0.2">
      <c r="H31" s="9"/>
    </row>
    <row r="32" spans="2:9" x14ac:dyDescent="0.2">
      <c r="H32" s="7"/>
    </row>
    <row r="33" spans="5:9" x14ac:dyDescent="0.2">
      <c r="H33" s="7"/>
    </row>
    <row r="34" spans="5:9" x14ac:dyDescent="0.2">
      <c r="H34" s="7"/>
    </row>
    <row r="35" spans="5:9" x14ac:dyDescent="0.2">
      <c r="H35" s="7"/>
    </row>
    <row r="36" spans="5:9" x14ac:dyDescent="0.2">
      <c r="H36" s="7"/>
    </row>
    <row r="37" spans="5:9" x14ac:dyDescent="0.2">
      <c r="E37" s="5"/>
      <c r="H37" s="7"/>
      <c r="I37" s="13"/>
    </row>
    <row r="38" spans="5:9" x14ac:dyDescent="0.2">
      <c r="H38" s="7"/>
      <c r="I38" s="4"/>
    </row>
    <row r="39" spans="5:9" x14ac:dyDescent="0.2">
      <c r="H39" s="7"/>
      <c r="I39" s="4"/>
    </row>
    <row r="40" spans="5:9" x14ac:dyDescent="0.2">
      <c r="H40" s="9"/>
    </row>
    <row r="41" spans="5:9" x14ac:dyDescent="0.2">
      <c r="H41" s="9"/>
    </row>
    <row r="42" spans="5:9" x14ac:dyDescent="0.2">
      <c r="H42" s="9"/>
    </row>
    <row r="43" spans="5:9" x14ac:dyDescent="0.2">
      <c r="H43" s="9"/>
    </row>
    <row r="44" spans="5:9" x14ac:dyDescent="0.2">
      <c r="H44" s="9"/>
    </row>
    <row r="45" spans="5:9" x14ac:dyDescent="0.2">
      <c r="H45" s="9"/>
    </row>
    <row r="46" spans="5:9" x14ac:dyDescent="0.2">
      <c r="H46" s="9"/>
    </row>
    <row r="47" spans="5:9" x14ac:dyDescent="0.2">
      <c r="H47" s="9"/>
    </row>
    <row r="48" spans="5:9" x14ac:dyDescent="0.2">
      <c r="H48" s="9"/>
    </row>
    <row r="49" spans="5:9" x14ac:dyDescent="0.2">
      <c r="H49" s="9"/>
    </row>
    <row r="50" spans="5:9" x14ac:dyDescent="0.2">
      <c r="E50" s="5"/>
      <c r="H50" s="9"/>
      <c r="I50" s="6"/>
    </row>
    <row r="51" spans="5:9" x14ac:dyDescent="0.2">
      <c r="E51" s="5"/>
      <c r="H51" s="5"/>
      <c r="I51" s="6"/>
    </row>
    <row r="52" spans="5:9" x14ac:dyDescent="0.2">
      <c r="E52" s="5"/>
      <c r="H52" s="5"/>
      <c r="I52" s="6"/>
    </row>
    <row r="53" spans="5:9" x14ac:dyDescent="0.2">
      <c r="E53" s="5"/>
      <c r="H53" s="5"/>
      <c r="I53" s="6"/>
    </row>
    <row r="54" spans="5:9" x14ac:dyDescent="0.2">
      <c r="E54" s="5"/>
      <c r="H54" s="5"/>
      <c r="I54" s="6"/>
    </row>
    <row r="55" spans="5:9" x14ac:dyDescent="0.2">
      <c r="E55" s="5"/>
      <c r="H55" s="5"/>
      <c r="I55" s="6"/>
    </row>
    <row r="56" spans="5:9" x14ac:dyDescent="0.2">
      <c r="E56" s="5"/>
      <c r="H56" s="5"/>
      <c r="I56" s="6"/>
    </row>
    <row r="58" spans="5:9" x14ac:dyDescent="0.2">
      <c r="H58" s="9"/>
    </row>
    <row r="59" spans="5:9" x14ac:dyDescent="0.2">
      <c r="H59" s="9"/>
    </row>
    <row r="60" spans="5:9" x14ac:dyDescent="0.2">
      <c r="H60" s="9"/>
    </row>
    <row r="61" spans="5:9" x14ac:dyDescent="0.2">
      <c r="H61" s="9"/>
    </row>
    <row r="62" spans="5:9" x14ac:dyDescent="0.2">
      <c r="H62" s="9"/>
    </row>
    <row r="63" spans="5:9" x14ac:dyDescent="0.2">
      <c r="H63" s="9"/>
    </row>
    <row r="64" spans="5:9" x14ac:dyDescent="0.2">
      <c r="H64" s="9"/>
    </row>
    <row r="65" spans="8:9" x14ac:dyDescent="0.2">
      <c r="H65" s="17"/>
    </row>
    <row r="66" spans="8:9" x14ac:dyDescent="0.2">
      <c r="H66" s="9"/>
    </row>
    <row r="67" spans="8:9" x14ac:dyDescent="0.2">
      <c r="H67" s="9"/>
    </row>
    <row r="68" spans="8:9" x14ac:dyDescent="0.2">
      <c r="H68" s="9"/>
    </row>
    <row r="69" spans="8:9" x14ac:dyDescent="0.2">
      <c r="H69" s="9"/>
    </row>
    <row r="70" spans="8:9" x14ac:dyDescent="0.2">
      <c r="H70" s="9"/>
    </row>
    <row r="71" spans="8:9" x14ac:dyDescent="0.2">
      <c r="H71" s="9"/>
    </row>
    <row r="72" spans="8:9" x14ac:dyDescent="0.2">
      <c r="H72" s="9"/>
    </row>
    <row r="73" spans="8:9" x14ac:dyDescent="0.2">
      <c r="H73" s="9"/>
    </row>
    <row r="74" spans="8:9" x14ac:dyDescent="0.2">
      <c r="H74" s="9"/>
    </row>
    <row r="75" spans="8:9" x14ac:dyDescent="0.2">
      <c r="H75" s="9"/>
    </row>
    <row r="76" spans="8:9" x14ac:dyDescent="0.2">
      <c r="H76" s="9"/>
    </row>
    <row r="77" spans="8:9" x14ac:dyDescent="0.2">
      <c r="H77" s="9"/>
    </row>
    <row r="78" spans="8:9" x14ac:dyDescent="0.2">
      <c r="H78" s="9"/>
      <c r="I78" s="9"/>
    </row>
    <row r="79" spans="8:9" x14ac:dyDescent="0.2">
      <c r="H79" s="9"/>
      <c r="I79" s="9"/>
    </row>
    <row r="80" spans="8:9" x14ac:dyDescent="0.2">
      <c r="H80" s="9"/>
      <c r="I80" s="9"/>
    </row>
    <row r="81" spans="6:9" x14ac:dyDescent="0.2">
      <c r="H81" s="9"/>
      <c r="I81" s="9"/>
    </row>
    <row r="82" spans="6:9" x14ac:dyDescent="0.2">
      <c r="H82" s="9"/>
      <c r="I82" s="9"/>
    </row>
    <row r="83" spans="6:9" x14ac:dyDescent="0.2">
      <c r="H83" s="9"/>
    </row>
    <row r="84" spans="6:9" x14ac:dyDescent="0.2">
      <c r="H84" s="9"/>
    </row>
    <row r="85" spans="6:9" x14ac:dyDescent="0.2">
      <c r="H85" s="9"/>
    </row>
    <row r="86" spans="6:9" x14ac:dyDescent="0.2">
      <c r="H86" s="9"/>
    </row>
    <row r="87" spans="6:9" x14ac:dyDescent="0.2">
      <c r="H87" s="9"/>
    </row>
    <row r="88" spans="6:9" x14ac:dyDescent="0.2">
      <c r="H88" s="9"/>
    </row>
    <row r="89" spans="6:9" x14ac:dyDescent="0.2">
      <c r="H89" s="7"/>
    </row>
    <row r="90" spans="6:9" x14ac:dyDescent="0.2">
      <c r="F90" s="5"/>
      <c r="I90" s="13"/>
    </row>
    <row r="92" spans="6:9" x14ac:dyDescent="0.2">
      <c r="I92" s="4"/>
    </row>
    <row r="93" spans="6:9" x14ac:dyDescent="0.2">
      <c r="F93" s="18"/>
      <c r="G93" s="18"/>
      <c r="H93" s="9"/>
    </row>
    <row r="94" spans="6:9" x14ac:dyDescent="0.2">
      <c r="H94" s="9"/>
    </row>
    <row r="95" spans="6:9" x14ac:dyDescent="0.2">
      <c r="I95" s="13"/>
    </row>
    <row r="96" spans="6:9" x14ac:dyDescent="0.2">
      <c r="F96" s="18"/>
    </row>
    <row r="104" spans="6:8" x14ac:dyDescent="0.2">
      <c r="F104" s="18"/>
    </row>
    <row r="105" spans="6:8" x14ac:dyDescent="0.2">
      <c r="F105" s="18"/>
    </row>
    <row r="106" spans="6:8" x14ac:dyDescent="0.2">
      <c r="F106" s="18"/>
    </row>
    <row r="107" spans="6:8" x14ac:dyDescent="0.2">
      <c r="F107" s="18"/>
    </row>
    <row r="110" spans="6:8" x14ac:dyDescent="0.2">
      <c r="H110" s="9"/>
    </row>
    <row r="111" spans="6:8" x14ac:dyDescent="0.2">
      <c r="H111" s="9"/>
    </row>
    <row r="112" spans="6:8" x14ac:dyDescent="0.2">
      <c r="H112" s="9"/>
    </row>
    <row r="113" spans="6:9" x14ac:dyDescent="0.2">
      <c r="H113" s="9"/>
    </row>
    <row r="114" spans="6:9" x14ac:dyDescent="0.2">
      <c r="H114" s="9"/>
    </row>
    <row r="115" spans="6:9" x14ac:dyDescent="0.2">
      <c r="H115" s="9"/>
    </row>
    <row r="116" spans="6:9" x14ac:dyDescent="0.2">
      <c r="H116" s="9"/>
    </row>
    <row r="117" spans="6:9" x14ac:dyDescent="0.2">
      <c r="H117" s="9"/>
    </row>
    <row r="118" spans="6:9" x14ac:dyDescent="0.2">
      <c r="H118" s="9"/>
    </row>
    <row r="119" spans="6:9" x14ac:dyDescent="0.2">
      <c r="H119" s="9"/>
    </row>
    <row r="120" spans="6:9" x14ac:dyDescent="0.2">
      <c r="H120" s="9"/>
    </row>
    <row r="121" spans="6:9" x14ac:dyDescent="0.2">
      <c r="H121" s="9"/>
    </row>
    <row r="122" spans="6:9" x14ac:dyDescent="0.2">
      <c r="H122" s="7"/>
    </row>
    <row r="123" spans="6:9" x14ac:dyDescent="0.2">
      <c r="F123" s="15"/>
      <c r="H123" s="9"/>
    </row>
    <row r="124" spans="6:9" x14ac:dyDescent="0.2">
      <c r="H124" s="12"/>
      <c r="I124" s="13"/>
    </row>
    <row r="125" spans="6:9" x14ac:dyDescent="0.2">
      <c r="H125" s="7"/>
    </row>
    <row r="126" spans="6:9" x14ac:dyDescent="0.2">
      <c r="H126" s="7"/>
    </row>
    <row r="127" spans="6:9" x14ac:dyDescent="0.2">
      <c r="H127" s="7"/>
    </row>
    <row r="128" spans="6:9" x14ac:dyDescent="0.2">
      <c r="H128" s="7"/>
    </row>
    <row r="129" spans="8:8" x14ac:dyDescent="0.2">
      <c r="H129" s="7"/>
    </row>
    <row r="130" spans="8:8" x14ac:dyDescent="0.2">
      <c r="H130" s="7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Zvláštní škola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kancelář</dc:creator>
  <cp:lastModifiedBy>Sedláčková Jana</cp:lastModifiedBy>
  <cp:lastPrinted>2020-06-03T07:58:27Z</cp:lastPrinted>
  <dcterms:created xsi:type="dcterms:W3CDTF">2004-01-27T15:50:46Z</dcterms:created>
  <dcterms:modified xsi:type="dcterms:W3CDTF">2020-06-03T10:10:43Z</dcterms:modified>
</cp:coreProperties>
</file>